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115" windowHeight="8760"/>
  </bookViews>
  <sheets>
    <sheet name="Linear Trend Analysis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6" i="1" l="1"/>
  <c r="A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D16" i="1" s="1"/>
  <c r="C5" i="1"/>
  <c r="D4" i="1"/>
  <c r="C4" i="1"/>
  <c r="C16" i="1" s="1"/>
  <c r="C18" i="1" l="1"/>
  <c r="C19" i="1"/>
  <c r="C24" i="1" l="1"/>
  <c r="C23" i="1"/>
  <c r="C22" i="1"/>
  <c r="C21" i="1"/>
</calcChain>
</file>

<file path=xl/sharedStrings.xml><?xml version="1.0" encoding="utf-8"?>
<sst xmlns="http://schemas.openxmlformats.org/spreadsheetml/2006/main" count="22" uniqueCount="22">
  <si>
    <t>Month (t)</t>
  </si>
  <si>
    <t>Sales in Units (Y)</t>
  </si>
  <si>
    <t>t*Y</t>
  </si>
  <si>
    <r>
      <t>t</t>
    </r>
    <r>
      <rPr>
        <vertAlign val="superscript"/>
        <sz val="11"/>
        <color theme="1"/>
        <rFont val="Calibri"/>
        <family val="2"/>
        <scheme val="minor"/>
      </rPr>
      <t>2</t>
    </r>
  </si>
  <si>
    <t>b</t>
  </si>
  <si>
    <t>n</t>
  </si>
  <si>
    <t>a</t>
  </si>
  <si>
    <r>
      <t>y</t>
    </r>
    <r>
      <rPr>
        <vertAlign val="subscript"/>
        <sz val="11"/>
        <color theme="1"/>
        <rFont val="Calibri"/>
        <family val="2"/>
        <scheme val="minor"/>
      </rPr>
      <t>13</t>
    </r>
  </si>
  <si>
    <r>
      <t>y</t>
    </r>
    <r>
      <rPr>
        <vertAlign val="subscript"/>
        <sz val="11"/>
        <color theme="1"/>
        <rFont val="Calibri"/>
        <family val="2"/>
        <scheme val="minor"/>
      </rPr>
      <t>14</t>
    </r>
  </si>
  <si>
    <r>
      <t>y</t>
    </r>
    <r>
      <rPr>
        <vertAlign val="subscript"/>
        <sz val="11"/>
        <color theme="1"/>
        <rFont val="Calibri"/>
        <family val="2"/>
        <scheme val="minor"/>
      </rPr>
      <t>15</t>
    </r>
  </si>
  <si>
    <r>
      <t>y</t>
    </r>
    <r>
      <rPr>
        <vertAlign val="subscript"/>
        <sz val="11"/>
        <color theme="1"/>
        <rFont val="Calibri"/>
        <family val="2"/>
        <scheme val="minor"/>
      </rPr>
      <t>16</t>
    </r>
  </si>
  <si>
    <t>Slope</t>
  </si>
  <si>
    <t>Intercept</t>
  </si>
  <si>
    <t>Forecast for Month 13</t>
  </si>
  <si>
    <t>Forecast for Month 15</t>
  </si>
  <si>
    <t>Forecast for Month 16</t>
  </si>
  <si>
    <t>Forecast for Month 14</t>
  </si>
  <si>
    <t>The Linear Trend equation is: 536.7 + 48.7 * t</t>
  </si>
  <si>
    <t>Chapter 13-Solved Problem-4- Linear Trend Analysis</t>
  </si>
  <si>
    <t>=(($B$2*$C$16)-($A$16*$B$16))/(($B$2*$D$16)-($A$16*$A$16))</t>
  </si>
  <si>
    <t>=(($B$16)-($C$18*$A$16))/$B$2</t>
  </si>
  <si>
    <t>=($C$19+$C$18*13)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</si>
</sst>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0" fontId="4" fillId="0" borderId="0" xfId="0" applyFont="1"/>
    <xf numFmtId="164" fontId="5" fillId="0" borderId="0" xfId="0" quotePrefix="1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17</xdr:row>
      <xdr:rowOff>104775</xdr:rowOff>
    </xdr:from>
    <xdr:to>
      <xdr:col>4</xdr:col>
      <xdr:colOff>28575</xdr:colOff>
      <xdr:row>17</xdr:row>
      <xdr:rowOff>104775</xdr:rowOff>
    </xdr:to>
    <xdr:cxnSp macro="">
      <xdr:nvCxnSpPr>
        <xdr:cNvPr id="3" name="Straight Arrow Connector 2"/>
        <xdr:cNvCxnSpPr/>
      </xdr:nvCxnSpPr>
      <xdr:spPr>
        <a:xfrm>
          <a:off x="3209925" y="3371850"/>
          <a:ext cx="628650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18</xdr:row>
      <xdr:rowOff>114300</xdr:rowOff>
    </xdr:from>
    <xdr:to>
      <xdr:col>4</xdr:col>
      <xdr:colOff>19050</xdr:colOff>
      <xdr:row>18</xdr:row>
      <xdr:rowOff>114300</xdr:rowOff>
    </xdr:to>
    <xdr:cxnSp macro="">
      <xdr:nvCxnSpPr>
        <xdr:cNvPr id="4" name="Straight Arrow Connector 3"/>
        <xdr:cNvCxnSpPr/>
      </xdr:nvCxnSpPr>
      <xdr:spPr>
        <a:xfrm>
          <a:off x="3200400" y="3571875"/>
          <a:ext cx="628650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3</xdr:col>
      <xdr:colOff>0</xdr:colOff>
      <xdr:row>20</xdr:row>
      <xdr:rowOff>142875</xdr:rowOff>
    </xdr:from>
    <xdr:to>
      <xdr:col>4</xdr:col>
      <xdr:colOff>19050</xdr:colOff>
      <xdr:row>20</xdr:row>
      <xdr:rowOff>142875</xdr:rowOff>
    </xdr:to>
    <xdr:cxnSp macro="">
      <xdr:nvCxnSpPr>
        <xdr:cNvPr id="5" name="Straight Arrow Connector 4"/>
        <xdr:cNvCxnSpPr/>
      </xdr:nvCxnSpPr>
      <xdr:spPr>
        <a:xfrm>
          <a:off x="3200400" y="3981450"/>
          <a:ext cx="628650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F27" sqref="F27"/>
    </sheetView>
  </sheetViews>
  <sheetFormatPr defaultRowHeight="15" x14ac:dyDescent="0.25"/>
  <cols>
    <col min="1" max="1" width="20.5703125" bestFit="1" customWidth="1"/>
    <col min="2" max="2" width="17.85546875" bestFit="1" customWidth="1"/>
    <col min="3" max="3" width="9.5703125" bestFit="1" customWidth="1"/>
  </cols>
  <sheetData>
    <row r="1" spans="1:4" x14ac:dyDescent="0.25">
      <c r="A1" s="1" t="s">
        <v>18</v>
      </c>
    </row>
    <row r="2" spans="1:4" x14ac:dyDescent="0.25">
      <c r="A2" t="s">
        <v>5</v>
      </c>
      <c r="B2">
        <v>12</v>
      </c>
    </row>
    <row r="3" spans="1:4" ht="17.25" x14ac:dyDescent="0.25">
      <c r="A3" s="1" t="s">
        <v>0</v>
      </c>
      <c r="B3" s="1" t="s">
        <v>1</v>
      </c>
      <c r="C3" t="s">
        <v>2</v>
      </c>
      <c r="D3" t="s">
        <v>3</v>
      </c>
    </row>
    <row r="4" spans="1:4" x14ac:dyDescent="0.25">
      <c r="A4">
        <v>1</v>
      </c>
      <c r="B4">
        <v>650</v>
      </c>
      <c r="C4">
        <f>(A4*B4)</f>
        <v>650</v>
      </c>
      <c r="D4">
        <f>(A4*A4)</f>
        <v>1</v>
      </c>
    </row>
    <row r="5" spans="1:4" x14ac:dyDescent="0.25">
      <c r="A5">
        <v>2</v>
      </c>
      <c r="B5">
        <v>720</v>
      </c>
      <c r="C5">
        <f t="shared" ref="C5:C15" si="0">(A5*B5)</f>
        <v>1440</v>
      </c>
      <c r="D5">
        <f t="shared" ref="D5:D15" si="1">(A5*A5)</f>
        <v>4</v>
      </c>
    </row>
    <row r="6" spans="1:4" x14ac:dyDescent="0.25">
      <c r="A6">
        <v>3</v>
      </c>
      <c r="B6">
        <v>515</v>
      </c>
      <c r="C6">
        <f t="shared" si="0"/>
        <v>1545</v>
      </c>
      <c r="D6">
        <f t="shared" si="1"/>
        <v>9</v>
      </c>
    </row>
    <row r="7" spans="1:4" x14ac:dyDescent="0.25">
      <c r="A7">
        <v>4</v>
      </c>
      <c r="B7">
        <v>700</v>
      </c>
      <c r="C7">
        <f t="shared" si="0"/>
        <v>2800</v>
      </c>
      <c r="D7">
        <f t="shared" si="1"/>
        <v>16</v>
      </c>
    </row>
    <row r="8" spans="1:4" x14ac:dyDescent="0.25">
      <c r="A8">
        <v>5</v>
      </c>
      <c r="B8">
        <v>835</v>
      </c>
      <c r="C8">
        <f t="shared" si="0"/>
        <v>4175</v>
      </c>
      <c r="D8">
        <f t="shared" si="1"/>
        <v>25</v>
      </c>
    </row>
    <row r="9" spans="1:4" x14ac:dyDescent="0.25">
      <c r="A9">
        <v>6</v>
      </c>
      <c r="B9">
        <v>770</v>
      </c>
      <c r="C9">
        <f t="shared" si="0"/>
        <v>4620</v>
      </c>
      <c r="D9">
        <f t="shared" si="1"/>
        <v>36</v>
      </c>
    </row>
    <row r="10" spans="1:4" x14ac:dyDescent="0.25">
      <c r="A10">
        <v>7</v>
      </c>
      <c r="B10">
        <v>920</v>
      </c>
      <c r="C10">
        <f t="shared" si="0"/>
        <v>6440</v>
      </c>
      <c r="D10">
        <f t="shared" si="1"/>
        <v>49</v>
      </c>
    </row>
    <row r="11" spans="1:4" x14ac:dyDescent="0.25">
      <c r="A11">
        <v>8</v>
      </c>
      <c r="B11">
        <v>955</v>
      </c>
      <c r="C11">
        <f t="shared" si="0"/>
        <v>7640</v>
      </c>
      <c r="D11">
        <f t="shared" si="1"/>
        <v>64</v>
      </c>
    </row>
    <row r="12" spans="1:4" x14ac:dyDescent="0.25">
      <c r="A12">
        <v>9</v>
      </c>
      <c r="B12">
        <v>890</v>
      </c>
      <c r="C12">
        <f t="shared" si="0"/>
        <v>8010</v>
      </c>
      <c r="D12">
        <f t="shared" si="1"/>
        <v>81</v>
      </c>
    </row>
    <row r="13" spans="1:4" x14ac:dyDescent="0.25">
      <c r="A13">
        <v>10</v>
      </c>
      <c r="B13">
        <v>1030</v>
      </c>
      <c r="C13">
        <f t="shared" si="0"/>
        <v>10300</v>
      </c>
      <c r="D13">
        <f t="shared" si="1"/>
        <v>100</v>
      </c>
    </row>
    <row r="14" spans="1:4" x14ac:dyDescent="0.25">
      <c r="A14">
        <v>11</v>
      </c>
      <c r="B14">
        <v>1155</v>
      </c>
      <c r="C14">
        <f t="shared" si="0"/>
        <v>12705</v>
      </c>
      <c r="D14">
        <f t="shared" si="1"/>
        <v>121</v>
      </c>
    </row>
    <row r="15" spans="1:4" x14ac:dyDescent="0.25">
      <c r="A15">
        <v>12</v>
      </c>
      <c r="B15">
        <v>1100</v>
      </c>
      <c r="C15">
        <f t="shared" si="0"/>
        <v>13200</v>
      </c>
      <c r="D15">
        <f t="shared" si="1"/>
        <v>144</v>
      </c>
    </row>
    <row r="16" spans="1:4" x14ac:dyDescent="0.25">
      <c r="A16">
        <f>SUM(A4:A15)</f>
        <v>78</v>
      </c>
      <c r="B16">
        <f t="shared" ref="B16:D16" si="2">SUM(B4:B15)</f>
        <v>10240</v>
      </c>
      <c r="C16">
        <f t="shared" si="2"/>
        <v>73525</v>
      </c>
      <c r="D16">
        <f t="shared" si="2"/>
        <v>650</v>
      </c>
    </row>
    <row r="18" spans="1:11" x14ac:dyDescent="0.25">
      <c r="A18" s="3" t="s">
        <v>11</v>
      </c>
      <c r="B18" t="s">
        <v>4</v>
      </c>
      <c r="C18" s="2">
        <f>(($B$2*$C$16)-($A$16*$B$16))/(($B$2*$D$16)-($A$16*$A$16))</f>
        <v>48.706293706293707</v>
      </c>
      <c r="E18" s="4" t="s">
        <v>19</v>
      </c>
      <c r="F18" s="4"/>
      <c r="G18" s="4"/>
      <c r="H18" s="4"/>
      <c r="I18" s="4"/>
      <c r="J18" s="4"/>
      <c r="K18" s="4"/>
    </row>
    <row r="19" spans="1:11" x14ac:dyDescent="0.25">
      <c r="A19" s="3" t="s">
        <v>12</v>
      </c>
      <c r="B19" t="s">
        <v>6</v>
      </c>
      <c r="C19" s="2">
        <f>(($B$16)-($C$18*$A$16))/$B$2</f>
        <v>536.74242424242425</v>
      </c>
      <c r="E19" s="4" t="s">
        <v>20</v>
      </c>
      <c r="F19" s="4"/>
      <c r="G19" s="4"/>
      <c r="H19" s="4"/>
    </row>
    <row r="20" spans="1:11" x14ac:dyDescent="0.25">
      <c r="A20" s="3" t="s">
        <v>17</v>
      </c>
      <c r="C20" s="2"/>
    </row>
    <row r="21" spans="1:11" ht="18" x14ac:dyDescent="0.35">
      <c r="A21" s="3" t="s">
        <v>13</v>
      </c>
      <c r="B21" t="s">
        <v>7</v>
      </c>
      <c r="C21" s="2">
        <f>($C$19+$C$18*13)</f>
        <v>1169.9242424242425</v>
      </c>
      <c r="E21" s="4" t="s">
        <v>21</v>
      </c>
      <c r="F21" s="4"/>
    </row>
    <row r="22" spans="1:11" ht="18" x14ac:dyDescent="0.35">
      <c r="A22" s="3" t="s">
        <v>16</v>
      </c>
      <c r="B22" t="s">
        <v>8</v>
      </c>
      <c r="C22" s="2">
        <f>($C$19+$C$18*14)</f>
        <v>1218.6305361305363</v>
      </c>
    </row>
    <row r="23" spans="1:11" ht="18" x14ac:dyDescent="0.35">
      <c r="A23" s="3" t="s">
        <v>14</v>
      </c>
      <c r="B23" t="s">
        <v>9</v>
      </c>
      <c r="C23" s="2">
        <f>($C$19+$C$18*15)</f>
        <v>1267.3368298368298</v>
      </c>
    </row>
    <row r="24" spans="1:11" ht="18" x14ac:dyDescent="0.35">
      <c r="A24" s="3" t="s">
        <v>15</v>
      </c>
      <c r="B24" t="s">
        <v>10</v>
      </c>
      <c r="C24" s="2">
        <f>($C$19+$C$18*16)</f>
        <v>1316.0431235431236</v>
      </c>
    </row>
  </sheetData>
  <mergeCells count="3">
    <mergeCell ref="E18:K18"/>
    <mergeCell ref="E19:H19"/>
    <mergeCell ref="E21:F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Linear Trend Analysis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2013-06-04T21:24:05Z</dcterms:created>
  <dcterms:modified xsi:type="dcterms:W3CDTF">2016-12-20T21:33:41Z</dcterms:modified>
</cp:coreProperties>
</file>